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<sst xmlns="http://schemas.openxmlformats.org/spreadsheetml/2006/main" count="175" uniqueCount="151">
  <si>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</si>
  <si>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</si>
  <si>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</si>
  <si>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</si>
  <si>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</si>
  <si>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</si>
  <si>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</si>
  <si>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</si>
  <si>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</si>
  <si>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</si>
  <si>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</si>
  <si>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</si>
  <si>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</si>
  <si>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</si>
  <si>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</si>
  <si>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</si>
  <si>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</si>
  <si>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</si>
  <si>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</si>
  <si>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</si>
  <si>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</si>
  <si>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</si>
  <si>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</si>
  <si>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</si>
  <si>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</si>
  <si>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</si>
  <si>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</si>
  <si>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</si>
  <si>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</si>
  <si>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</si>
  <si>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</si>
  <si>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</si>
  <si>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</si>
  <si>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</si>
  <si>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</si>
  <si>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</si>
  <si>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</si>
  <si>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</si>
  <si>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</si>
  <si>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</si>
  <si>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</si>
  <si>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</si>
  <si>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</si>
  <si>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</si>
  <si>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</si>
  <si>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</si>
  <si>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</si>
  <si>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</si>
  <si>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</si>
  <si>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</si>
  <si>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</si>
  <si>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</si>
  <si>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</si>
  <si>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</si>
  <si>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</si>
  <si>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</si>
  <si>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</si>
  <si>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</si>
  <si>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</si>
  <si>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</si>
  <si>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</si>
  <si>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</si>
  <si>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</si>
  <si>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</si>
  <si>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</si>
  <si>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</si>
  <si>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</si>
  <si>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</si>
  <si>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</si>
  <si>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</si>
  <si>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</si>
  <si>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</si>
  <si>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</si>
  <si>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</si>
  <si>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</si>
  <si>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</si>
  <si>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</si>
  <si>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</si>
  <si>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</si>
  <si>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</si>
  <si>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</si>
  <si>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</si>
  <si>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</si>
  <si>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</si>
  <si>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</si>
  <si>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</si>
  <si>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</si>
  <si>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</si>
  <si>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</si>
  <si>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</si>
  <si>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</si>
  <si>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</si>
  <si>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</si>
  <si>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</si>
  <si>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</si>
  <si>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</si>
  <si>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</si>
  <si>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</si>
  <si>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</si>
  <si>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</si>
  <si>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</si>
  <si>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</si>
  <si>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</si>
  <si>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</si>
  <si>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</si>
  <si>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</si>
  <si>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</si>
  <si>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</si>
  <si>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</si>
  <si>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</si>
  <si>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</si>
  <si>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</si>
  <si>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</si>
  <si>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</si>
  <si>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</si>
  <si>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</si>
  <si>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</si>
  <si>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</si>
  <si>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</si>
  <si>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</si>
  <si>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</si>
  <si>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</si>
  <si>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</si>
  <si>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</si>
  <si>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</si>
  <si>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</si>
  <si>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</si>
  <si>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</si>
  <si>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</si>
  <si>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</si>
  <si>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</si>
  <si>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</si>
  <si>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</si>
  <si>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</si>
  <si>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</si>
  <si>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</si>
  <si>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</si>
  <si>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</si>
  <si>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</si>
  <si>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</si>
  <si>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</si>
  <si>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</si>
  <si>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</si>
  <si>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О.О.КОШИНСЬКИЙ</t>
  </si>
  <si>
    <t>В.І.Шляхта</t>
  </si>
  <si>
    <t>(0312) 64-02-89</t>
  </si>
  <si>
    <t>v.shlyahta@zk.court.gov.ua</t>
  </si>
  <si>
    <t>20 січня 2016 року</t>
  </si>
  <si>
    <t>2015 рік</t>
  </si>
  <si>
    <t>ТУ ДСА України в Закарпатській областi</t>
  </si>
  <si>
    <t>м. УЖГОРОД. вул. Загорська. 30</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</si>
</sst>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20835</v>
      </c>
      <c r="D6" s="73">
        <f aca="true" t="shared" si="0" ref="D6:L6">SUM(D7,D10,D13,D14,D15,D18,D21,D22)</f>
        <v>18019648.010000017</v>
      </c>
      <c r="E6" s="73">
        <f t="shared" si="0"/>
        <v>17868</v>
      </c>
      <c r="F6" s="73">
        <f t="shared" si="0"/>
        <v>15363426.540000003</v>
      </c>
      <c r="G6" s="73">
        <f t="shared" si="0"/>
        <v>263</v>
      </c>
      <c r="H6" s="73">
        <f t="shared" si="0"/>
        <v>167946.36</v>
      </c>
      <c r="I6" s="73">
        <f t="shared" si="0"/>
        <v>749</v>
      </c>
      <c r="J6" s="73">
        <f t="shared" si="0"/>
        <v>298844.22000000003</v>
      </c>
      <c r="K6" s="73">
        <f t="shared" si="0"/>
        <v>2945</v>
      </c>
      <c r="L6" s="73">
        <f t="shared" si="0"/>
        <v>2031077.88</v>
      </c>
    </row>
    <row r="7" spans="1:12" ht="16.5" customHeight="1">
      <c r="A7" s="126">
        <v>2</v>
      </c>
      <c r="B7" s="129" t="s">
        <v>114</v>
      </c>
      <c r="C7" s="74">
        <v>9302</v>
      </c>
      <c r="D7" s="74">
        <v>14879520.56</v>
      </c>
      <c r="E7" s="74">
        <v>7607</v>
      </c>
      <c r="F7" s="74">
        <v>12581790.38</v>
      </c>
      <c r="G7" s="74">
        <v>116</v>
      </c>
      <c r="H7" s="74">
        <v>136318.9</v>
      </c>
      <c r="I7" s="74">
        <v>408</v>
      </c>
      <c r="J7" s="74">
        <v>200343</v>
      </c>
      <c r="K7" s="74">
        <v>1833</v>
      </c>
      <c r="L7" s="74">
        <v>1715516.88</v>
      </c>
    </row>
    <row r="8" spans="1:12" ht="16.5" customHeight="1">
      <c r="A8" s="126">
        <v>3</v>
      </c>
      <c r="B8" s="130" t="s">
        <v>115</v>
      </c>
      <c r="C8" s="74">
        <v>1552</v>
      </c>
      <c r="D8" s="74">
        <v>7513521.17</v>
      </c>
      <c r="E8" s="74">
        <v>1468</v>
      </c>
      <c r="F8" s="74">
        <v>4106036.99</v>
      </c>
      <c r="G8" s="74">
        <v>14</v>
      </c>
      <c r="H8" s="74">
        <v>36704.48</v>
      </c>
      <c r="I8" s="74">
        <v>37</v>
      </c>
      <c r="J8" s="74">
        <v>33112.09</v>
      </c>
      <c r="K8" s="74">
        <v>133</v>
      </c>
      <c r="L8" s="74">
        <v>720597.38</v>
      </c>
    </row>
    <row r="9" spans="1:12" ht="16.5" customHeight="1">
      <c r="A9" s="126">
        <v>4</v>
      </c>
      <c r="B9" s="130" t="s">
        <v>116</v>
      </c>
      <c r="C9" s="74">
        <v>1207</v>
      </c>
      <c r="D9" s="74">
        <v>1160680.02</v>
      </c>
      <c r="E9" s="74">
        <v>924</v>
      </c>
      <c r="F9" s="74">
        <v>2678594.75</v>
      </c>
      <c r="G9" s="74">
        <v>3</v>
      </c>
      <c r="H9" s="74">
        <v>2242.84</v>
      </c>
      <c r="I9" s="74">
        <v>78</v>
      </c>
      <c r="J9" s="74">
        <v>34312.47</v>
      </c>
      <c r="K9" s="74">
        <v>323</v>
      </c>
      <c r="L9" s="74">
        <v>199603.61</v>
      </c>
    </row>
    <row r="10" spans="1:12" ht="19.5" customHeight="1">
      <c r="A10" s="126">
        <v>5</v>
      </c>
      <c r="B10" s="129" t="s">
        <v>117</v>
      </c>
      <c r="C10" s="74">
        <v>4078</v>
      </c>
      <c r="D10" s="74">
        <v>1388276.80000001</v>
      </c>
      <c r="E10" s="74">
        <v>3014</v>
      </c>
      <c r="F10" s="74">
        <v>1079628.68</v>
      </c>
      <c r="G10" s="74">
        <v>51</v>
      </c>
      <c r="H10" s="74">
        <v>13630.76</v>
      </c>
      <c r="I10" s="74">
        <v>238</v>
      </c>
      <c r="J10" s="74">
        <v>69700.89</v>
      </c>
      <c r="K10" s="74">
        <v>879</v>
      </c>
      <c r="L10" s="74">
        <v>278678</v>
      </c>
    </row>
    <row r="11" spans="1:12" ht="19.5" customHeight="1">
      <c r="A11" s="126">
        <v>6</v>
      </c>
      <c r="B11" s="130" t="s">
        <v>118</v>
      </c>
      <c r="C11" s="74">
        <v>69</v>
      </c>
      <c r="D11" s="74">
        <v>91350</v>
      </c>
      <c r="E11" s="74">
        <v>56</v>
      </c>
      <c r="F11" s="74">
        <v>58800.12</v>
      </c>
      <c r="G11" s="74">
        <v>2</v>
      </c>
      <c r="H11" s="74">
        <v>1339.8</v>
      </c>
      <c r="I11" s="74">
        <v>4</v>
      </c>
      <c r="J11" s="74">
        <v>1705.2</v>
      </c>
      <c r="K11" s="74">
        <v>10</v>
      </c>
      <c r="L11" s="74">
        <v>10962</v>
      </c>
    </row>
    <row r="12" spans="1:12" ht="19.5" customHeight="1">
      <c r="A12" s="126">
        <v>7</v>
      </c>
      <c r="B12" s="130" t="s">
        <v>119</v>
      </c>
      <c r="C12" s="74">
        <v>1143</v>
      </c>
      <c r="D12" s="74">
        <v>581716.8</v>
      </c>
      <c r="E12" s="74">
        <v>906</v>
      </c>
      <c r="F12" s="74">
        <v>458114.87</v>
      </c>
      <c r="G12" s="74">
        <v>7</v>
      </c>
      <c r="H12" s="74">
        <v>2436</v>
      </c>
      <c r="I12" s="74">
        <v>36</v>
      </c>
      <c r="J12" s="74">
        <v>12180</v>
      </c>
      <c r="K12" s="74">
        <v>249</v>
      </c>
      <c r="L12" s="74">
        <v>118389.6</v>
      </c>
    </row>
    <row r="13" spans="1:12" ht="15" customHeight="1">
      <c r="A13" s="126">
        <v>8</v>
      </c>
      <c r="B13" s="129" t="s">
        <v>42</v>
      </c>
      <c r="C13" s="74">
        <v>2921</v>
      </c>
      <c r="D13" s="74">
        <v>962707.199999998</v>
      </c>
      <c r="E13" s="74">
        <v>2909</v>
      </c>
      <c r="F13" s="74">
        <v>940591.749999999</v>
      </c>
      <c r="G13" s="74">
        <v>25</v>
      </c>
      <c r="H13" s="74">
        <v>7345.4</v>
      </c>
      <c r="I13" s="74">
        <v>64</v>
      </c>
      <c r="J13" s="74">
        <v>19346.4</v>
      </c>
      <c r="K13" s="74">
        <v>24</v>
      </c>
      <c r="L13" s="74">
        <v>8525.4</v>
      </c>
    </row>
    <row r="14" spans="1:12" ht="15.75" customHeight="1">
      <c r="A14" s="126">
        <v>9</v>
      </c>
      <c r="B14" s="129" t="s">
        <v>43</v>
      </c>
      <c r="C14" s="74">
        <v>43</v>
      </c>
      <c r="D14" s="74">
        <v>22358.21</v>
      </c>
      <c r="E14" s="74">
        <v>44</v>
      </c>
      <c r="F14" s="74">
        <v>27216.89</v>
      </c>
      <c r="G14" s="74"/>
      <c r="H14" s="74"/>
      <c r="I14" s="74">
        <v>1</v>
      </c>
      <c r="J14" s="74">
        <v>487.2</v>
      </c>
      <c r="K14" s="74">
        <v>1</v>
      </c>
      <c r="L14" s="74">
        <v>487.2</v>
      </c>
    </row>
    <row r="15" spans="1:12" ht="106.5" customHeight="1">
      <c r="A15" s="126">
        <v>10</v>
      </c>
      <c r="B15" s="129" t="s">
        <v>120</v>
      </c>
      <c r="C15" s="74">
        <v>4420</v>
      </c>
      <c r="D15" s="74">
        <v>727436.420000005</v>
      </c>
      <c r="E15" s="74">
        <v>4230</v>
      </c>
      <c r="F15" s="74">
        <v>702074.430000004</v>
      </c>
      <c r="G15" s="74">
        <v>68</v>
      </c>
      <c r="H15" s="74">
        <v>9985.9</v>
      </c>
      <c r="I15" s="74">
        <v>36</v>
      </c>
      <c r="J15" s="74">
        <v>8235.93</v>
      </c>
      <c r="K15" s="74">
        <v>203</v>
      </c>
      <c r="L15" s="74">
        <v>26917.8</v>
      </c>
    </row>
    <row r="16" spans="1:12" ht="21" customHeight="1">
      <c r="A16" s="126">
        <v>11</v>
      </c>
      <c r="B16" s="130" t="s">
        <v>118</v>
      </c>
      <c r="C16" s="74">
        <v>205</v>
      </c>
      <c r="D16" s="74">
        <v>129717</v>
      </c>
      <c r="E16" s="74">
        <v>210</v>
      </c>
      <c r="F16" s="74">
        <v>108024.14</v>
      </c>
      <c r="G16" s="74">
        <v>6</v>
      </c>
      <c r="H16" s="74">
        <v>1583.4</v>
      </c>
      <c r="I16" s="74">
        <v>1</v>
      </c>
      <c r="J16" s="74">
        <v>609</v>
      </c>
      <c r="K16" s="74">
        <v>1</v>
      </c>
      <c r="L16" s="74">
        <v>609</v>
      </c>
    </row>
    <row r="17" spans="1:12" ht="21" customHeight="1">
      <c r="A17" s="126">
        <v>12</v>
      </c>
      <c r="B17" s="130" t="s">
        <v>119</v>
      </c>
      <c r="C17" s="74">
        <v>644</v>
      </c>
      <c r="D17" s="74">
        <v>159314</v>
      </c>
      <c r="E17" s="74">
        <v>637</v>
      </c>
      <c r="F17" s="74">
        <v>162705.7</v>
      </c>
      <c r="G17" s="74">
        <v>1</v>
      </c>
      <c r="H17" s="74">
        <v>275.6</v>
      </c>
      <c r="I17" s="74">
        <v>8</v>
      </c>
      <c r="J17" s="74">
        <v>2070.6</v>
      </c>
      <c r="K17" s="74">
        <v>15</v>
      </c>
      <c r="L17" s="74">
        <v>3654</v>
      </c>
    </row>
    <row r="18" spans="1:12" ht="33.75" customHeight="1">
      <c r="A18" s="126">
        <v>13</v>
      </c>
      <c r="B18" s="129" t="s">
        <v>122</v>
      </c>
      <c r="C18" s="74">
        <f>SUM(C19:C20)</f>
        <v>26</v>
      </c>
      <c r="D18" s="74">
        <f aca="true" t="shared" si="1" ref="D18:L18">SUM(D19:D20)</f>
        <v>19544</v>
      </c>
      <c r="E18" s="74">
        <f t="shared" si="1"/>
        <v>22</v>
      </c>
      <c r="F18" s="74">
        <f t="shared" si="1"/>
        <v>12458</v>
      </c>
      <c r="G18" s="74">
        <f t="shared" si="1"/>
        <v>0</v>
      </c>
      <c r="H18" s="74">
        <f t="shared" si="1"/>
        <v>0</v>
      </c>
      <c r="I18" s="74">
        <f t="shared" si="1"/>
        <v>2</v>
      </c>
      <c r="J18" s="74">
        <f t="shared" si="1"/>
        <v>730.8</v>
      </c>
      <c r="K18" s="74">
        <f t="shared" si="1"/>
        <v>4</v>
      </c>
      <c r="L18" s="74">
        <f t="shared" si="1"/>
        <v>830.8</v>
      </c>
    </row>
    <row r="19" spans="1:12" ht="14.25" customHeight="1">
      <c r="A19" s="126">
        <v>14</v>
      </c>
      <c r="B19" s="129" t="s">
        <v>1</v>
      </c>
      <c r="C19" s="74">
        <v>5</v>
      </c>
      <c r="D19" s="74">
        <v>1461.6</v>
      </c>
      <c r="E19" s="74">
        <v>5</v>
      </c>
      <c r="F19" s="74">
        <v>1705.2</v>
      </c>
      <c r="G19" s="74"/>
      <c r="H19" s="74"/>
      <c r="I19" s="74"/>
      <c r="J19" s="74"/>
      <c r="K19" s="74"/>
      <c r="L19" s="74"/>
    </row>
    <row r="20" spans="1:12" ht="23.25" customHeight="1">
      <c r="A20" s="126">
        <v>15</v>
      </c>
      <c r="B20" s="129" t="s">
        <v>2</v>
      </c>
      <c r="C20" s="74">
        <v>21</v>
      </c>
      <c r="D20" s="74">
        <v>18082.4</v>
      </c>
      <c r="E20" s="74">
        <v>17</v>
      </c>
      <c r="F20" s="74">
        <v>10752.8</v>
      </c>
      <c r="G20" s="74"/>
      <c r="H20" s="74"/>
      <c r="I20" s="74">
        <v>2</v>
      </c>
      <c r="J20" s="74">
        <v>730.8</v>
      </c>
      <c r="K20" s="74">
        <v>4</v>
      </c>
      <c r="L20" s="74">
        <v>830.8</v>
      </c>
    </row>
    <row r="21" spans="1:12" ht="46.5" customHeight="1">
      <c r="A21" s="126">
        <v>16</v>
      </c>
      <c r="B21" s="129" t="s">
        <v>121</v>
      </c>
      <c r="C21" s="74">
        <v>45</v>
      </c>
      <c r="D21" s="74">
        <v>19804.82</v>
      </c>
      <c r="E21" s="74">
        <v>42</v>
      </c>
      <c r="F21" s="74">
        <v>19666.41</v>
      </c>
      <c r="G21" s="74">
        <v>3</v>
      </c>
      <c r="H21" s="74">
        <v>665.4</v>
      </c>
      <c r="I21" s="74"/>
      <c r="J21" s="74"/>
      <c r="K21" s="74">
        <v>1</v>
      </c>
      <c r="L21" s="74">
        <v>121.8</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675</v>
      </c>
      <c r="D34" s="73">
        <f aca="true" t="shared" si="3" ref="D34:L34">SUM(D35,D42,D43,D44)</f>
        <v>163874.3</v>
      </c>
      <c r="E34" s="73">
        <f t="shared" si="3"/>
        <v>476</v>
      </c>
      <c r="F34" s="73">
        <f t="shared" si="3"/>
        <v>137538.88</v>
      </c>
      <c r="G34" s="73">
        <f t="shared" si="3"/>
        <v>36</v>
      </c>
      <c r="H34" s="73">
        <f t="shared" si="3"/>
        <v>4701.48</v>
      </c>
      <c r="I34" s="73">
        <f t="shared" si="3"/>
        <v>2</v>
      </c>
      <c r="J34" s="73">
        <f t="shared" si="3"/>
        <v>334.95</v>
      </c>
      <c r="K34" s="73">
        <f t="shared" si="3"/>
        <v>212</v>
      </c>
      <c r="L34" s="73">
        <f t="shared" si="3"/>
        <v>71880.27</v>
      </c>
    </row>
    <row r="35" spans="1:12" ht="24" customHeight="1">
      <c r="A35" s="126">
        <v>30</v>
      </c>
      <c r="B35" s="129" t="s">
        <v>131</v>
      </c>
      <c r="C35" s="74">
        <f>SUM(C36,C39)</f>
        <v>663</v>
      </c>
      <c r="D35" s="74">
        <f aca="true" t="shared" si="4" ref="D35:L35">SUM(D36,D39)</f>
        <v>160865.84</v>
      </c>
      <c r="E35" s="74">
        <f t="shared" si="4"/>
        <v>464</v>
      </c>
      <c r="F35" s="74">
        <f t="shared" si="4"/>
        <v>134213.74</v>
      </c>
      <c r="G35" s="74">
        <f t="shared" si="4"/>
        <v>36</v>
      </c>
      <c r="H35" s="74">
        <f t="shared" si="4"/>
        <v>4701.48</v>
      </c>
      <c r="I35" s="74">
        <f t="shared" si="4"/>
        <v>2</v>
      </c>
      <c r="J35" s="74">
        <f t="shared" si="4"/>
        <v>334.95</v>
      </c>
      <c r="K35" s="74">
        <f t="shared" si="4"/>
        <v>212</v>
      </c>
      <c r="L35" s="74">
        <f t="shared" si="4"/>
        <v>71880.27</v>
      </c>
    </row>
    <row r="36" spans="1:12" ht="19.5" customHeight="1">
      <c r="A36" s="126">
        <v>31</v>
      </c>
      <c r="B36" s="129" t="s">
        <v>132</v>
      </c>
      <c r="C36" s="74">
        <v>38</v>
      </c>
      <c r="D36" s="74">
        <v>14437.88</v>
      </c>
      <c r="E36" s="74">
        <v>20</v>
      </c>
      <c r="F36" s="74">
        <v>29971.66</v>
      </c>
      <c r="G36" s="74">
        <v>1</v>
      </c>
      <c r="H36" s="74">
        <v>73.08</v>
      </c>
      <c r="I36" s="74">
        <v>1</v>
      </c>
      <c r="J36" s="74">
        <v>91.35</v>
      </c>
      <c r="K36" s="74">
        <v>21</v>
      </c>
      <c r="L36" s="74">
        <v>6059.55</v>
      </c>
    </row>
    <row r="37" spans="1:12" ht="16.5" customHeight="1">
      <c r="A37" s="126">
        <v>32</v>
      </c>
      <c r="B37" s="130" t="s">
        <v>133</v>
      </c>
      <c r="C37" s="74">
        <v>3</v>
      </c>
      <c r="D37" s="74">
        <v>3654</v>
      </c>
      <c r="E37" s="74">
        <v>3</v>
      </c>
      <c r="F37" s="74">
        <v>23291.88</v>
      </c>
      <c r="G37" s="74"/>
      <c r="H37" s="74"/>
      <c r="I37" s="74"/>
      <c r="J37" s="74"/>
      <c r="K37" s="74"/>
      <c r="L37" s="74"/>
    </row>
    <row r="38" spans="1:12" ht="16.5" customHeight="1">
      <c r="A38" s="126">
        <v>33</v>
      </c>
      <c r="B38" s="130" t="s">
        <v>116</v>
      </c>
      <c r="C38" s="74">
        <v>15</v>
      </c>
      <c r="D38" s="74">
        <v>7330.85</v>
      </c>
      <c r="E38" s="74">
        <v>11</v>
      </c>
      <c r="F38" s="74">
        <v>6040.33</v>
      </c>
      <c r="G38" s="74"/>
      <c r="H38" s="74"/>
      <c r="I38" s="74"/>
      <c r="J38" s="74"/>
      <c r="K38" s="74">
        <v>4</v>
      </c>
      <c r="L38" s="74">
        <v>1948.8</v>
      </c>
    </row>
    <row r="39" spans="1:12" ht="21" customHeight="1">
      <c r="A39" s="126">
        <v>34</v>
      </c>
      <c r="B39" s="129" t="s">
        <v>134</v>
      </c>
      <c r="C39" s="74">
        <v>625</v>
      </c>
      <c r="D39" s="74">
        <v>146427.96</v>
      </c>
      <c r="E39" s="74">
        <v>444</v>
      </c>
      <c r="F39" s="74">
        <v>104242.08</v>
      </c>
      <c r="G39" s="74">
        <v>35</v>
      </c>
      <c r="H39" s="74">
        <v>4628.4</v>
      </c>
      <c r="I39" s="74">
        <v>1</v>
      </c>
      <c r="J39" s="74">
        <v>243.6</v>
      </c>
      <c r="K39" s="74">
        <v>191</v>
      </c>
      <c r="L39" s="74">
        <v>65820.72</v>
      </c>
    </row>
    <row r="40" spans="1:12" ht="30" customHeight="1">
      <c r="A40" s="126">
        <v>35</v>
      </c>
      <c r="B40" s="130" t="s">
        <v>135</v>
      </c>
      <c r="C40" s="74">
        <v>37</v>
      </c>
      <c r="D40" s="74">
        <v>46284</v>
      </c>
      <c r="E40" s="74">
        <v>4</v>
      </c>
      <c r="F40" s="74">
        <v>2582.16</v>
      </c>
      <c r="G40" s="74"/>
      <c r="H40" s="74"/>
      <c r="I40" s="74"/>
      <c r="J40" s="74"/>
      <c r="K40" s="74">
        <v>43</v>
      </c>
      <c r="L40" s="74">
        <v>41412</v>
      </c>
    </row>
    <row r="41" spans="1:12" ht="21" customHeight="1">
      <c r="A41" s="126">
        <v>36</v>
      </c>
      <c r="B41" s="130" t="s">
        <v>119</v>
      </c>
      <c r="C41" s="74">
        <v>133</v>
      </c>
      <c r="D41" s="74">
        <v>66746.4</v>
      </c>
      <c r="E41" s="74">
        <v>104</v>
      </c>
      <c r="F41" s="74">
        <v>52850.88</v>
      </c>
      <c r="G41" s="74">
        <v>10</v>
      </c>
      <c r="H41" s="74">
        <v>2801.4</v>
      </c>
      <c r="I41" s="74">
        <v>1</v>
      </c>
      <c r="J41" s="74">
        <v>243.6</v>
      </c>
      <c r="K41" s="74">
        <v>33</v>
      </c>
      <c r="L41" s="74">
        <v>16077.6</v>
      </c>
    </row>
    <row r="42" spans="1:12" ht="45" customHeight="1">
      <c r="A42" s="126">
        <v>37</v>
      </c>
      <c r="B42" s="129" t="s">
        <v>136</v>
      </c>
      <c r="C42" s="74">
        <v>2</v>
      </c>
      <c r="D42" s="74">
        <v>572.46</v>
      </c>
      <c r="E42" s="74">
        <v>2</v>
      </c>
      <c r="F42" s="74">
        <v>645.54</v>
      </c>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10</v>
      </c>
      <c r="D44" s="74">
        <v>2436</v>
      </c>
      <c r="E44" s="74">
        <v>10</v>
      </c>
      <c r="F44" s="74">
        <v>2679.6</v>
      </c>
      <c r="G44" s="74"/>
      <c r="H44" s="74"/>
      <c r="I44" s="74"/>
      <c r="J44" s="74"/>
      <c r="K44" s="74"/>
      <c r="L44" s="74"/>
    </row>
    <row r="45" spans="1:12" ht="21.75" customHeight="1">
      <c r="A45" s="126">
        <v>40</v>
      </c>
      <c r="B45" s="128" t="s">
        <v>138</v>
      </c>
      <c r="C45" s="73">
        <f>SUM(C46:C51)</f>
        <v>934</v>
      </c>
      <c r="D45" s="73">
        <f aca="true" t="shared" si="5" ref="D45:L45">SUM(D46:D51)</f>
        <v>10699.38</v>
      </c>
      <c r="E45" s="73">
        <f t="shared" si="5"/>
        <v>988</v>
      </c>
      <c r="F45" s="73">
        <f t="shared" si="5"/>
        <v>12453.880000000001</v>
      </c>
      <c r="G45" s="73">
        <f t="shared" si="5"/>
        <v>0</v>
      </c>
      <c r="H45" s="73">
        <f t="shared" si="5"/>
        <v>0</v>
      </c>
      <c r="I45" s="73">
        <f t="shared" si="5"/>
        <v>1</v>
      </c>
      <c r="J45" s="73">
        <f t="shared" si="5"/>
        <v>3</v>
      </c>
      <c r="K45" s="73">
        <f t="shared" si="5"/>
        <v>1</v>
      </c>
      <c r="L45" s="73">
        <f t="shared" si="5"/>
        <v>3</v>
      </c>
    </row>
    <row r="46" spans="1:12" ht="18.75" customHeight="1">
      <c r="A46" s="126">
        <v>41</v>
      </c>
      <c r="B46" s="129" t="s">
        <v>20</v>
      </c>
      <c r="C46" s="74">
        <v>544</v>
      </c>
      <c r="D46" s="74">
        <v>5601.47</v>
      </c>
      <c r="E46" s="74">
        <v>599</v>
      </c>
      <c r="F46" s="74">
        <v>7071.22</v>
      </c>
      <c r="G46" s="74"/>
      <c r="H46" s="74"/>
      <c r="I46" s="74"/>
      <c r="J46" s="74"/>
      <c r="K46" s="74"/>
      <c r="L46" s="74"/>
    </row>
    <row r="47" spans="1:12" ht="21" customHeight="1">
      <c r="A47" s="126">
        <v>42</v>
      </c>
      <c r="B47" s="129" t="s">
        <v>21</v>
      </c>
      <c r="C47" s="74">
        <v>295</v>
      </c>
      <c r="D47" s="74">
        <v>3129.18</v>
      </c>
      <c r="E47" s="74">
        <v>292</v>
      </c>
      <c r="F47" s="74">
        <v>3100.41</v>
      </c>
      <c r="G47" s="74"/>
      <c r="H47" s="74"/>
      <c r="I47" s="74">
        <v>1</v>
      </c>
      <c r="J47" s="74">
        <v>3</v>
      </c>
      <c r="K47" s="74">
        <v>1</v>
      </c>
      <c r="L47" s="74">
        <v>3</v>
      </c>
    </row>
    <row r="48" spans="1:12" ht="21" customHeight="1">
      <c r="A48" s="126">
        <v>43</v>
      </c>
      <c r="B48" s="129" t="s">
        <v>22</v>
      </c>
      <c r="C48" s="74">
        <v>9</v>
      </c>
      <c r="D48" s="74">
        <v>195.9</v>
      </c>
      <c r="E48" s="74">
        <v>9</v>
      </c>
      <c r="F48" s="74">
        <v>244.94</v>
      </c>
      <c r="G48" s="74"/>
      <c r="H48" s="74"/>
      <c r="I48" s="74"/>
      <c r="J48" s="74"/>
      <c r="K48" s="74"/>
      <c r="L48" s="74"/>
    </row>
    <row r="49" spans="1:12" ht="27" customHeight="1">
      <c r="A49" s="126">
        <v>44</v>
      </c>
      <c r="B49" s="129" t="s">
        <v>23</v>
      </c>
      <c r="C49" s="74">
        <v>73</v>
      </c>
      <c r="D49" s="74">
        <v>1641.96</v>
      </c>
      <c r="E49" s="74">
        <v>75</v>
      </c>
      <c r="F49" s="74">
        <v>1656.76</v>
      </c>
      <c r="G49" s="74"/>
      <c r="H49" s="74"/>
      <c r="I49" s="74"/>
      <c r="J49" s="74"/>
      <c r="K49" s="74"/>
      <c r="L49" s="74"/>
    </row>
    <row r="50" spans="1:12" ht="76.5" customHeight="1">
      <c r="A50" s="126">
        <v>45</v>
      </c>
      <c r="B50" s="129" t="s">
        <v>139</v>
      </c>
      <c r="C50" s="74">
        <v>6</v>
      </c>
      <c r="D50" s="74">
        <v>39.53</v>
      </c>
      <c r="E50" s="74">
        <v>6</v>
      </c>
      <c r="F50" s="74">
        <v>48.5</v>
      </c>
      <c r="G50" s="74"/>
      <c r="H50" s="74"/>
      <c r="I50" s="74"/>
      <c r="J50" s="74"/>
      <c r="K50" s="74"/>
      <c r="L50" s="74"/>
    </row>
    <row r="51" spans="1:12" ht="24" customHeight="1">
      <c r="A51" s="126">
        <v>46</v>
      </c>
      <c r="B51" s="129" t="s">
        <v>140</v>
      </c>
      <c r="C51" s="74">
        <v>7</v>
      </c>
      <c r="D51" s="74">
        <v>91.34</v>
      </c>
      <c r="E51" s="74">
        <v>7</v>
      </c>
      <c r="F51" s="74">
        <v>332.05</v>
      </c>
      <c r="G51" s="74"/>
      <c r="H51" s="74"/>
      <c r="I51" s="74"/>
      <c r="J51" s="74"/>
      <c r="K51" s="74"/>
      <c r="L51" s="74"/>
    </row>
    <row r="52" spans="1:12" ht="28.5" customHeight="1">
      <c r="A52" s="126">
        <v>47</v>
      </c>
      <c r="B52" s="128" t="s">
        <v>130</v>
      </c>
      <c r="C52" s="73">
        <v>5864</v>
      </c>
      <c r="D52" s="73">
        <v>575626.800000001</v>
      </c>
      <c r="E52" s="73">
        <v>3441</v>
      </c>
      <c r="F52" s="73">
        <v>300493.58</v>
      </c>
      <c r="G52" s="73"/>
      <c r="H52" s="73"/>
      <c r="I52" s="73">
        <v>5862</v>
      </c>
      <c r="J52" s="73">
        <v>550392.240000002</v>
      </c>
      <c r="K52" s="74">
        <v>2</v>
      </c>
      <c r="L52" s="73">
        <v>280.14</v>
      </c>
    </row>
    <row r="53" spans="1:12" ht="15">
      <c r="A53" s="126">
        <v>48</v>
      </c>
      <c r="B53" s="127" t="s">
        <v>129</v>
      </c>
      <c r="C53" s="73">
        <f aca="true" t="shared" si="6" ref="C53:L53">SUM(C6,C25,C34,C45,C52)</f>
        <v>28308</v>
      </c>
      <c r="D53" s="73">
        <f t="shared" si="6"/>
        <v>18769848.490000017</v>
      </c>
      <c r="E53" s="73">
        <f t="shared" si="6"/>
        <v>22773</v>
      </c>
      <c r="F53" s="100">
        <f t="shared" si="6"/>
        <v>15813912.880000005</v>
      </c>
      <c r="G53" s="73">
        <f t="shared" si="6"/>
        <v>299</v>
      </c>
      <c r="H53" s="73">
        <f t="shared" si="6"/>
        <v>172647.84</v>
      </c>
      <c r="I53" s="73">
        <f t="shared" si="6"/>
        <v>6614</v>
      </c>
      <c r="J53" s="73">
        <f t="shared" si="6"/>
        <v>849574.410000002</v>
      </c>
      <c r="K53" s="73">
        <f t="shared" si="6"/>
        <v>3160</v>
      </c>
      <c r="L53" s="73">
        <f t="shared" si="6"/>
        <v>2103241.29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&amp;LAA5EA067&amp;CФорма № Зведений- 10 (судовий збір), Підрозділ: ТУ ДСА України в Закарпатській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2348</v>
      </c>
      <c r="F5" s="57">
        <f>SUM(F6:F31)</f>
        <v>998539.28</v>
      </c>
    </row>
    <row r="6" spans="1:6" s="3" customFormat="1" ht="19.5" customHeight="1">
      <c r="A6" s="72">
        <v>2</v>
      </c>
      <c r="B6" s="150" t="s">
        <v>80</v>
      </c>
      <c r="C6" s="151"/>
      <c r="D6" s="152"/>
      <c r="E6" s="55">
        <v>189</v>
      </c>
      <c r="F6" s="76">
        <v>40688.74</v>
      </c>
    </row>
    <row r="7" spans="1:6" s="3" customFormat="1" ht="21.75" customHeight="1">
      <c r="A7" s="72">
        <v>3</v>
      </c>
      <c r="B7" s="150" t="s">
        <v>78</v>
      </c>
      <c r="C7" s="151"/>
      <c r="D7" s="152"/>
      <c r="E7" s="55">
        <v>29</v>
      </c>
      <c r="F7" s="56">
        <v>20442.43</v>
      </c>
    </row>
    <row r="8" spans="1:6" s="3" customFormat="1" ht="15.75" customHeight="1">
      <c r="A8" s="72">
        <v>4</v>
      </c>
      <c r="B8" s="150" t="s">
        <v>34</v>
      </c>
      <c r="C8" s="151"/>
      <c r="D8" s="152"/>
      <c r="E8" s="55">
        <v>793</v>
      </c>
      <c r="F8" s="56">
        <v>197565.32</v>
      </c>
    </row>
    <row r="9" spans="1:6" s="3" customFormat="1" ht="41.25" customHeight="1">
      <c r="A9" s="72">
        <v>5</v>
      </c>
      <c r="B9" s="150" t="s">
        <v>81</v>
      </c>
      <c r="C9" s="151"/>
      <c r="D9" s="152"/>
      <c r="E9" s="55">
        <v>4</v>
      </c>
      <c r="F9" s="56">
        <v>2153.16</v>
      </c>
    </row>
    <row r="10" spans="1:6" s="3" customFormat="1" ht="27" customHeight="1">
      <c r="A10" s="72">
        <v>6</v>
      </c>
      <c r="B10" s="150" t="s">
        <v>83</v>
      </c>
      <c r="C10" s="151"/>
      <c r="D10" s="152"/>
      <c r="E10" s="55">
        <v>30</v>
      </c>
      <c r="F10" s="56">
        <v>4336.08</v>
      </c>
    </row>
    <row r="11" spans="1:6" s="3" customFormat="1" ht="15.75" customHeight="1">
      <c r="A11" s="72">
        <v>7</v>
      </c>
      <c r="B11" s="82" t="s">
        <v>35</v>
      </c>
      <c r="C11" s="83"/>
      <c r="D11" s="84"/>
      <c r="E11" s="55">
        <v>61</v>
      </c>
      <c r="F11" s="56">
        <v>46090.51</v>
      </c>
    </row>
    <row r="12" spans="1:6" s="3" customFormat="1" ht="16.5" customHeight="1">
      <c r="A12" s="72">
        <v>8</v>
      </c>
      <c r="B12" s="82" t="s">
        <v>36</v>
      </c>
      <c r="C12" s="83"/>
      <c r="D12" s="84"/>
      <c r="E12" s="55">
        <v>1</v>
      </c>
      <c r="F12" s="56">
        <v>2855.04</v>
      </c>
    </row>
    <row r="13" spans="1:6" s="3" customFormat="1" ht="15.75" customHeight="1">
      <c r="A13" s="72">
        <v>9</v>
      </c>
      <c r="B13" s="82" t="s">
        <v>37</v>
      </c>
      <c r="C13" s="83"/>
      <c r="D13" s="84"/>
      <c r="E13" s="55">
        <v>279</v>
      </c>
      <c r="F13" s="56">
        <v>90697.71</v>
      </c>
    </row>
    <row r="14" spans="1:6" s="3" customFormat="1" ht="27" customHeight="1">
      <c r="A14" s="72">
        <v>10</v>
      </c>
      <c r="B14" s="150" t="s">
        <v>82</v>
      </c>
      <c r="C14" s="151"/>
      <c r="D14" s="152"/>
      <c r="E14" s="55">
        <v>8</v>
      </c>
      <c r="F14" s="56">
        <v>1291.08</v>
      </c>
    </row>
    <row r="15" spans="1:6" s="3" customFormat="1" ht="21" customHeight="1">
      <c r="A15" s="72">
        <v>11</v>
      </c>
      <c r="B15" s="82" t="s">
        <v>9</v>
      </c>
      <c r="C15" s="83"/>
      <c r="D15" s="84"/>
      <c r="E15" s="55">
        <v>94</v>
      </c>
      <c r="F15" s="56">
        <v>22872.7</v>
      </c>
    </row>
    <row r="16" spans="1:6" s="3" customFormat="1" ht="19.5" customHeight="1">
      <c r="A16" s="72">
        <v>12</v>
      </c>
      <c r="B16" s="82" t="s">
        <v>38</v>
      </c>
      <c r="C16" s="83"/>
      <c r="D16" s="84"/>
      <c r="E16" s="55">
        <v>47</v>
      </c>
      <c r="F16" s="56">
        <v>7708.26</v>
      </c>
    </row>
    <row r="17" spans="1:6" s="3" customFormat="1" ht="24" customHeight="1">
      <c r="A17" s="72">
        <v>13</v>
      </c>
      <c r="B17" s="148" t="s">
        <v>10</v>
      </c>
      <c r="C17" s="148"/>
      <c r="D17" s="148"/>
      <c r="E17" s="55">
        <v>204</v>
      </c>
      <c r="F17" s="56">
        <v>70417.01</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v>1</v>
      </c>
      <c r="F22" s="56">
        <v>73.08</v>
      </c>
    </row>
    <row r="23" spans="1:6" s="3" customFormat="1" ht="40.5" customHeight="1">
      <c r="A23" s="72">
        <v>19</v>
      </c>
      <c r="B23" s="148" t="s">
        <v>15</v>
      </c>
      <c r="C23" s="148"/>
      <c r="D23" s="148"/>
      <c r="E23" s="55"/>
      <c r="F23" s="56"/>
    </row>
    <row r="24" spans="1:6" s="3" customFormat="1" ht="45" customHeight="1">
      <c r="A24" s="72">
        <v>20</v>
      </c>
      <c r="B24" s="148" t="s">
        <v>40</v>
      </c>
      <c r="C24" s="148"/>
      <c r="D24" s="148"/>
      <c r="E24" s="55">
        <v>61</v>
      </c>
      <c r="F24" s="56">
        <v>30060.54</v>
      </c>
    </row>
    <row r="25" spans="1:6" s="3" customFormat="1" ht="48" customHeight="1">
      <c r="A25" s="72">
        <v>21</v>
      </c>
      <c r="B25" s="148" t="s">
        <v>16</v>
      </c>
      <c r="C25" s="148"/>
      <c r="D25" s="148"/>
      <c r="E25" s="55">
        <v>26</v>
      </c>
      <c r="F25" s="56">
        <v>7473.35</v>
      </c>
    </row>
    <row r="26" spans="1:6" s="3" customFormat="1" ht="47.25" customHeight="1">
      <c r="A26" s="72">
        <v>22</v>
      </c>
      <c r="B26" s="148" t="s">
        <v>17</v>
      </c>
      <c r="C26" s="148"/>
      <c r="D26" s="148"/>
      <c r="E26" s="55">
        <v>1</v>
      </c>
      <c r="F26" s="56">
        <v>243.6</v>
      </c>
    </row>
    <row r="27" spans="1:6" s="3" customFormat="1" ht="36" customHeight="1">
      <c r="A27" s="72">
        <v>23</v>
      </c>
      <c r="B27" s="148" t="s">
        <v>18</v>
      </c>
      <c r="C27" s="148"/>
      <c r="D27" s="148"/>
      <c r="E27" s="55">
        <v>11</v>
      </c>
      <c r="F27" s="56">
        <v>2405.55</v>
      </c>
    </row>
    <row r="28" spans="1:6" s="3" customFormat="1" ht="53.25" customHeight="1">
      <c r="A28" s="72">
        <v>24</v>
      </c>
      <c r="B28" s="148" t="s">
        <v>19</v>
      </c>
      <c r="C28" s="148"/>
      <c r="D28" s="148"/>
      <c r="E28" s="55"/>
      <c r="F28" s="56"/>
    </row>
    <row r="29" spans="1:6" s="3" customFormat="1" ht="26.25" customHeight="1">
      <c r="A29" s="72">
        <v>25</v>
      </c>
      <c r="B29" s="148" t="s">
        <v>24</v>
      </c>
      <c r="C29" s="148"/>
      <c r="D29" s="148"/>
      <c r="E29" s="55">
        <v>468</v>
      </c>
      <c r="F29" s="56">
        <v>448388.08</v>
      </c>
    </row>
    <row r="30" spans="1:6" s="3" customFormat="1" ht="32.25" customHeight="1">
      <c r="A30" s="72">
        <v>26</v>
      </c>
      <c r="B30" s="148" t="s">
        <v>41</v>
      </c>
      <c r="C30" s="148"/>
      <c r="D30" s="148"/>
      <c r="E30" s="55">
        <v>41</v>
      </c>
      <c r="F30" s="56">
        <v>2777.04</v>
      </c>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&amp;LAA5EA067&amp;CФорма № Зведений- 10 (судовий збір), Підрозділ: ТУ ДСА України в Закарпатській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672</v>
      </c>
      <c r="F4" s="133">
        <f>SUM(F5:F20)</f>
        <v>511980.13000000006</v>
      </c>
    </row>
    <row r="5" spans="1:6" ht="20.25" customHeight="1">
      <c r="A5" s="106">
        <v>2</v>
      </c>
      <c r="B5" s="162" t="s">
        <v>97</v>
      </c>
      <c r="C5" s="163"/>
      <c r="D5" s="164"/>
      <c r="E5" s="55">
        <v>49</v>
      </c>
      <c r="F5" s="76">
        <v>28494.5</v>
      </c>
    </row>
    <row r="6" spans="1:6" ht="28.5" customHeight="1">
      <c r="A6" s="106">
        <v>3</v>
      </c>
      <c r="B6" s="162" t="s">
        <v>98</v>
      </c>
      <c r="C6" s="163"/>
      <c r="D6" s="164"/>
      <c r="E6" s="55">
        <v>5</v>
      </c>
      <c r="F6" s="76">
        <v>3179.6</v>
      </c>
    </row>
    <row r="7" spans="1:6" ht="20.25" customHeight="1">
      <c r="A7" s="106">
        <v>4</v>
      </c>
      <c r="B7" s="162" t="s">
        <v>99</v>
      </c>
      <c r="C7" s="163"/>
      <c r="D7" s="164"/>
      <c r="E7" s="55">
        <v>426</v>
      </c>
      <c r="F7" s="76">
        <v>214955.6</v>
      </c>
    </row>
    <row r="8" spans="1:6" ht="41.25" customHeight="1">
      <c r="A8" s="106">
        <v>5</v>
      </c>
      <c r="B8" s="162" t="s">
        <v>100</v>
      </c>
      <c r="C8" s="163"/>
      <c r="D8" s="164"/>
      <c r="E8" s="55">
        <v>1</v>
      </c>
      <c r="F8" s="76">
        <v>2374.67</v>
      </c>
    </row>
    <row r="9" spans="1:6" ht="41.25" customHeight="1">
      <c r="A9" s="106">
        <v>6</v>
      </c>
      <c r="B9" s="162" t="s">
        <v>101</v>
      </c>
      <c r="C9" s="163"/>
      <c r="D9" s="164"/>
      <c r="E9" s="55">
        <v>2</v>
      </c>
      <c r="F9" s="76">
        <v>730.8</v>
      </c>
    </row>
    <row r="10" spans="1:6" ht="27" customHeight="1">
      <c r="A10" s="106">
        <v>7</v>
      </c>
      <c r="B10" s="162" t="s">
        <v>102</v>
      </c>
      <c r="C10" s="163"/>
      <c r="D10" s="164"/>
      <c r="E10" s="55">
        <v>13</v>
      </c>
      <c r="F10" s="76">
        <v>32481.87</v>
      </c>
    </row>
    <row r="11" spans="1:6" ht="26.25" customHeight="1">
      <c r="A11" s="106">
        <v>8</v>
      </c>
      <c r="B11" s="162" t="s">
        <v>103</v>
      </c>
      <c r="C11" s="163"/>
      <c r="D11" s="164"/>
      <c r="E11" s="55">
        <v>32</v>
      </c>
      <c r="F11" s="76">
        <v>104051.8</v>
      </c>
    </row>
    <row r="12" spans="1:6" ht="29.25" customHeight="1">
      <c r="A12" s="106">
        <v>9</v>
      </c>
      <c r="B12" s="162" t="s">
        <v>82</v>
      </c>
      <c r="C12" s="163"/>
      <c r="D12" s="164"/>
      <c r="E12" s="55">
        <v>8</v>
      </c>
      <c r="F12" s="76">
        <v>3166.8</v>
      </c>
    </row>
    <row r="13" spans="1:6" ht="20.25" customHeight="1">
      <c r="A13" s="106">
        <v>10</v>
      </c>
      <c r="B13" s="162" t="s">
        <v>104</v>
      </c>
      <c r="C13" s="163"/>
      <c r="D13" s="164"/>
      <c r="E13" s="55">
        <v>47</v>
      </c>
      <c r="F13" s="76">
        <v>31701.83</v>
      </c>
    </row>
    <row r="14" spans="1:6" ht="25.5" customHeight="1">
      <c r="A14" s="106">
        <v>11</v>
      </c>
      <c r="B14" s="162" t="s">
        <v>105</v>
      </c>
      <c r="C14" s="163"/>
      <c r="D14" s="164"/>
      <c r="E14" s="55">
        <v>15</v>
      </c>
      <c r="F14" s="76">
        <v>7064.4</v>
      </c>
    </row>
    <row r="15" spans="1:6" ht="20.25" customHeight="1">
      <c r="A15" s="106">
        <v>12</v>
      </c>
      <c r="B15" s="162" t="s">
        <v>106</v>
      </c>
      <c r="C15" s="163"/>
      <c r="D15" s="164"/>
      <c r="E15" s="55">
        <v>18</v>
      </c>
      <c r="F15" s="76">
        <v>8769.6</v>
      </c>
    </row>
    <row r="16" spans="1:6" ht="30" customHeight="1">
      <c r="A16" s="106">
        <v>13</v>
      </c>
      <c r="B16" s="162" t="s">
        <v>107</v>
      </c>
      <c r="C16" s="163"/>
      <c r="D16" s="164"/>
      <c r="E16" s="55">
        <v>1</v>
      </c>
      <c r="F16" s="76">
        <v>487.2</v>
      </c>
    </row>
    <row r="17" spans="1:6" ht="20.25" customHeight="1">
      <c r="A17" s="106">
        <v>14</v>
      </c>
      <c r="B17" s="162" t="s">
        <v>108</v>
      </c>
      <c r="C17" s="163"/>
      <c r="D17" s="164"/>
      <c r="E17" s="55">
        <v>6</v>
      </c>
      <c r="F17" s="76">
        <v>2436</v>
      </c>
    </row>
    <row r="18" spans="1:6" ht="27" customHeight="1">
      <c r="A18" s="106">
        <v>15</v>
      </c>
      <c r="B18" s="162" t="s">
        <v>109</v>
      </c>
      <c r="C18" s="163"/>
      <c r="D18" s="164"/>
      <c r="E18" s="55">
        <v>40</v>
      </c>
      <c r="F18" s="76">
        <v>37758</v>
      </c>
    </row>
    <row r="19" spans="1:6" ht="54.75" customHeight="1">
      <c r="A19" s="106">
        <v>16</v>
      </c>
      <c r="B19" s="162" t="s">
        <v>110</v>
      </c>
      <c r="C19" s="163"/>
      <c r="D19" s="164"/>
      <c r="E19" s="55">
        <v>9</v>
      </c>
      <c r="F19" s="76">
        <v>34327.46</v>
      </c>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c r="D28" s="165"/>
      <c r="E28" s="96"/>
      <c r="I28" s="120"/>
      <c r="J28" s="120"/>
      <c r="K28" s="120"/>
    </row>
    <row r="29" spans="1:11" ht="19.5" customHeight="1">
      <c r="A29" s="121"/>
      <c r="B29" s="71" t="s">
        <v>93</v>
      </c>
      <c r="C29" s="165" t="s">
        <v>146</v>
      </c>
      <c r="D29" s="165"/>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&amp;LAA5EA067&amp;CФорма № Зведений- 10 (судовий збір), Підрозділ: ТУ ДСА України в Закарпатській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&amp;LAA5EA067&amp;C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2015-12-10T14:29:27Z</cp:lastPrinted>
  <dcterms:created xsi:type="dcterms:W3CDTF">2015-09-09T10:27:37Z</dcterms:created>
  <dcterms:modified xsi:type="dcterms:W3CDTF">2016-01-20T09:17:13Z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збір)_10007_4.2015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AA5EA067</vt:lpwstr>
  </property>
  <property fmtid="{D5CDD505-2E9C-101B-9397-08002B2CF9AE}" pid="10" name="Підрозд">
    <vt:lpwstr>ТУ ДСА України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